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workbookProtection lockRevision="1"/>
  <bookViews>
    <workbookView xWindow="0" yWindow="0" windowWidth="28800" windowHeight="11736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Direktore - Individuali peržiūra" guid="{71451885-8234-46AC-87F5-6CCB57CA00BB}" mergeInterval="0" personalView="1" maximized="1" xWindow="-9" yWindow="-9" windowWidth="1938" windowHeight="1048" activeSheetId="1"/>
    <customWorkbookView name="PC31 - Individuali peržiūra" guid="{A683F662-C532-4119-93D2-0E90851EFA44}" mergeInterval="0" personalView="1" maximized="1" xWindow="-8" yWindow="-8" windowWidth="1936" windowHeight="1056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PC16 - Individuali peržiūra" guid="{0DA429DB-3AB2-49F5-8194-27AB5C4F7703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I36" i="1" s="1"/>
  <c r="G37" i="1"/>
  <c r="G35" i="1"/>
  <c r="I35" i="1" s="1"/>
  <c r="I37" i="1" l="1"/>
  <c r="H33" i="1"/>
  <c r="I34" i="1"/>
  <c r="I33" i="1" s="1"/>
  <c r="G33" i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<sst xmlns="http://schemas.openxmlformats.org/spreadsheetml/2006/main" count="68" uniqueCount="54">
  <si>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</si>
  <si>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</si>
  <si>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</si>
  <si>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</si>
  <si>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</si>
  <si>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</si>
  <si>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</si>
  <si>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</si>
  <si>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</si>
  <si>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</si>
  <si>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</si>
  <si>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</si>
  <si>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</si>
  <si>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</si>
  <si>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</si>
  <si>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</si>
  <si>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</si>
  <si>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</si>
  <si>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</si>
  <si>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</si>
  <si>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</si>
  <si>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</si>
  <si>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</si>
  <si>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</si>
  <si>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</si>
  <si>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</si>
  <si>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</si>
  <si>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</si>
  <si>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</si>
  <si>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</si>
  <si>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</si>
  <si>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</si>
  <si>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</si>
  <si>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</si>
  <si>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</si>
  <si>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</si>
  <si>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</si>
  <si>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</si>
  <si>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</si>
  <si>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</si>
  <si>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</si>
  <si>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</si>
  <si>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</si>
  <si>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</si>
  <si>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Direktorė</t>
  </si>
  <si>
    <t>Stanislava Vaičiulienė</t>
  </si>
  <si>
    <t>Šiaulių Petro Avižonio ugdymo centras, 190530120, Papilės g. 3, Šiauliai</t>
  </si>
  <si>
    <t>Audrė Urbienė</t>
  </si>
  <si>
    <t>Parengė Švietimo centro buhalterė Jurgita Šimkienė</t>
  </si>
  <si>
    <t>Švietimo centro centralizuotos 						
buhalterijos padalinio
Vyriausioji buhalterė</t>
  </si>
  <si>
    <t>2021 M. birželio 30 D.</t>
  </si>
  <si>
    <t>2021 07 05</t>
  </si>
  <si>
    <t>2021-02</t>
  </si>
  <si>
    <t>PASTABA.  Surinkta  21760,07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</si>
</sst>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2"/>
      <color theme="1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18" fillId="0" borderId="0" xfId="0" applyFont="1" applyBorder="1" applyAlignment="1">
      <alignment wrapText="1"/>
    </xf>
    <xf numFmtId="0" fontId="2" fillId="0" borderId="0" xfId="0" applyFont="1" applyFill="1" applyBorder="1"/>
    <xf numFmtId="0" fontId="21" fillId="0" borderId="2" xfId="0" applyFont="1" applyBorder="1"/>
    <xf numFmtId="0" fontId="20" fillId="0" borderId="5" xfId="0" applyFont="1" applyBorder="1"/>
    <xf numFmtId="0" fontId="2" fillId="0" borderId="5" xfId="0" applyFont="1" applyBorder="1"/>
    <xf numFmtId="0" fontId="2" fillId="0" borderId="2" xfId="0" applyFont="1" applyBorder="1" applyAlignment="1">
      <alignment wrapText="1"/>
    </xf>
    <xf numFmtId="49" fontId="11" fillId="0" borderId="2" xfId="2" quotePrefix="1" applyNumberFormat="1" applyFont="1" applyBorder="1" applyAlignment="1">
      <alignment horizontal="left" vertical="center"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D00884D-4A9E-4B7F-9578-7C21EF7F9CFC}" diskRevisions="1" revisionId="122" version="2" protected="1">
  <header guid="{81CB9C39-D781-4446-ADCF-BB47049A8463}" dateTime="2021-07-08T14:23:03" maxSheetId="4" userName="PC16" r:id="rId38">
    <sheetIdMap count="3">
      <sheetId val="1"/>
      <sheetId val="2"/>
      <sheetId val="3"/>
    </sheetIdMap>
  </header>
  <header guid="{5D00884D-4A9E-4B7F-9578-7C21EF7F9CFC}" dateTime="2021-08-24T11:24:35" maxSheetId="4" userName="Direktore" r:id="rId39">
    <sheetIdMap count="3">
      <sheetId val="1"/>
      <sheetId val="2"/>
      <sheetId val="3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DA429DB-3AB2-49F5-8194-27AB5C4F7703}" action="delete"/>
  <rcv guid="{0DA429DB-3AB2-49F5-8194-27AB5C4F7703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1451885-8234-46AC-87F5-6CCB57CA00B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4"/>
  <sheetViews>
    <sheetView tabSelected="1" topLeftCell="A34" workbookViewId="0">
      <selection activeCell="E54" sqref="E54"/>
    </sheetView>
  </sheetViews>
  <sheetFormatPr defaultRowHeight="14.4"/>
  <cols>
    <col min="1" max="1" width="56.44140625" customWidth="1"/>
    <col min="2" max="2" width="18.109375" customWidth="1"/>
    <col min="3" max="3" width="16" customWidth="1"/>
    <col min="4" max="4" width="14.88671875" customWidth="1"/>
    <col min="5" max="6" width="13.6640625" customWidth="1"/>
    <col min="7" max="7" width="17.109375" customWidth="1"/>
    <col min="8" max="8" width="17.6640625" customWidth="1"/>
    <col min="9" max="9" width="20.554687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8" t="s">
        <v>46</v>
      </c>
      <c r="B7" s="48"/>
      <c r="C7" s="48"/>
      <c r="D7" s="48"/>
      <c r="E7" s="48"/>
      <c r="F7" s="48"/>
      <c r="G7" s="48"/>
      <c r="H7" s="48"/>
      <c r="I7" s="48"/>
    </row>
    <row r="8" spans="1:12" ht="15" customHeight="1">
      <c r="A8" s="47" t="s">
        <v>3</v>
      </c>
      <c r="B8" s="47"/>
      <c r="C8" s="47"/>
      <c r="D8" s="47"/>
      <c r="E8" s="47"/>
      <c r="F8" s="47"/>
      <c r="G8" s="47"/>
      <c r="H8" s="47"/>
      <c r="I8" s="47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6">
      <c r="A10" s="49" t="s">
        <v>7</v>
      </c>
      <c r="B10" s="49"/>
      <c r="C10" s="49"/>
      <c r="D10" s="49"/>
      <c r="E10" s="49"/>
      <c r="F10" s="49"/>
      <c r="G10" s="49"/>
      <c r="H10" s="49"/>
      <c r="I10" s="49"/>
    </row>
    <row r="11" spans="1:12" ht="15.6">
      <c r="A11" s="49" t="s">
        <v>8</v>
      </c>
      <c r="B11" s="49"/>
      <c r="C11" s="49"/>
      <c r="D11" s="49"/>
      <c r="E11" s="49"/>
      <c r="F11" s="49"/>
      <c r="G11" s="49"/>
      <c r="H11" s="49"/>
      <c r="I11" s="49"/>
    </row>
    <row r="12" spans="1:12" ht="15.6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6">
      <c r="A13" s="52" t="s">
        <v>50</v>
      </c>
      <c r="B13" s="52"/>
      <c r="C13" s="52"/>
      <c r="D13" s="52"/>
      <c r="E13" s="52"/>
      <c r="F13" s="52"/>
      <c r="G13" s="52"/>
      <c r="H13" s="52"/>
      <c r="I13" s="52"/>
    </row>
    <row r="14" spans="1:12">
      <c r="C14" s="14"/>
      <c r="D14" s="14" t="s">
        <v>43</v>
      </c>
    </row>
    <row r="15" spans="1:12">
      <c r="A15" s="50" t="s">
        <v>25</v>
      </c>
      <c r="B15" s="50"/>
      <c r="C15" s="50"/>
      <c r="D15" s="50"/>
      <c r="E15" s="50"/>
      <c r="F15" s="50"/>
      <c r="G15" s="50"/>
      <c r="H15" s="50"/>
      <c r="I15" s="50"/>
    </row>
    <row r="16" spans="1:12" ht="15.6">
      <c r="A16" s="51" t="s">
        <v>4</v>
      </c>
      <c r="B16" s="51"/>
      <c r="C16" s="51"/>
      <c r="D16" s="51"/>
      <c r="E16" s="51"/>
      <c r="F16" s="51"/>
      <c r="G16" s="51"/>
      <c r="H16" s="51"/>
      <c r="I16" s="51"/>
    </row>
    <row r="18" spans="1:11">
      <c r="C18" s="15" t="s">
        <v>51</v>
      </c>
      <c r="D18" s="17" t="s">
        <v>5</v>
      </c>
      <c r="E18" s="43" t="s">
        <v>52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/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6"/>
      <c r="B27" s="46"/>
      <c r="C27" s="46"/>
      <c r="D27" s="46"/>
      <c r="E27" s="46"/>
      <c r="F27" s="46"/>
      <c r="G27" s="46"/>
      <c r="H27" s="46"/>
      <c r="I27" s="46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33">
        <f>SUM(B34)</f>
        <v>218.61</v>
      </c>
      <c r="C33" s="33">
        <f>SUM(C35:C37)</f>
        <v>59300</v>
      </c>
      <c r="D33" s="33">
        <f>SUM(D35:D37)</f>
        <v>22320</v>
      </c>
      <c r="E33" s="33">
        <f>SUM(E34:E37)</f>
        <v>19744.45</v>
      </c>
      <c r="F33" s="33">
        <f>SUM(F34:F37)</f>
        <v>19682.86</v>
      </c>
      <c r="G33" s="33">
        <f>SUM(G34:G37)</f>
        <v>2794.16</v>
      </c>
      <c r="H33" s="33">
        <f>SUM(H34:H37)</f>
        <v>61.590000000000146</v>
      </c>
      <c r="I33" s="33">
        <f>SUM(I34:I37)</f>
        <v>2855.75</v>
      </c>
    </row>
    <row r="34" spans="1:9">
      <c r="A34" s="2" t="s">
        <v>38</v>
      </c>
      <c r="B34" s="33">
        <v>218.61</v>
      </c>
      <c r="C34" s="33" t="s">
        <v>42</v>
      </c>
      <c r="D34" s="33" t="s">
        <v>42</v>
      </c>
      <c r="E34" s="33">
        <v>218.61</v>
      </c>
      <c r="F34" s="33">
        <v>218.61</v>
      </c>
      <c r="G34" s="33">
        <f>B34-E34</f>
        <v>0</v>
      </c>
      <c r="H34" s="33">
        <f>E34-F34</f>
        <v>0</v>
      </c>
      <c r="I34" s="33">
        <f>G34+H34</f>
        <v>0</v>
      </c>
    </row>
    <row r="35" spans="1:9">
      <c r="A35" s="2" t="s">
        <v>39</v>
      </c>
      <c r="B35" s="33" t="s">
        <v>42</v>
      </c>
      <c r="C35" s="3"/>
      <c r="D35" s="3"/>
      <c r="E35" s="3"/>
      <c r="F35" s="3"/>
      <c r="G35" s="33">
        <f>D35-E35</f>
        <v>0</v>
      </c>
      <c r="H35" s="33">
        <f t="shared" ref="H35:H37" si="0">E35-F35</f>
        <v>0</v>
      </c>
      <c r="I35" s="33">
        <f t="shared" ref="I35:I37" si="1">G35+H35</f>
        <v>0</v>
      </c>
    </row>
    <row r="36" spans="1:9">
      <c r="A36" s="2" t="s">
        <v>40</v>
      </c>
      <c r="B36" s="33" t="s">
        <v>42</v>
      </c>
      <c r="C36" s="34">
        <v>300</v>
      </c>
      <c r="D36" s="34">
        <v>0</v>
      </c>
      <c r="E36" s="34">
        <v>0</v>
      </c>
      <c r="F36" s="34">
        <v>0</v>
      </c>
      <c r="G36" s="33">
        <f t="shared" ref="G36:G37" si="2">D36-E36</f>
        <v>0</v>
      </c>
      <c r="H36" s="33">
        <f t="shared" si="0"/>
        <v>0</v>
      </c>
      <c r="I36" s="33">
        <f t="shared" si="1"/>
        <v>0</v>
      </c>
    </row>
    <row r="37" spans="1:9">
      <c r="A37" s="2" t="s">
        <v>41</v>
      </c>
      <c r="B37" s="33" t="s">
        <v>42</v>
      </c>
      <c r="C37" s="34">
        <v>59000</v>
      </c>
      <c r="D37" s="34">
        <v>22320</v>
      </c>
      <c r="E37" s="34">
        <v>19525.84</v>
      </c>
      <c r="F37" s="34">
        <v>19464.25</v>
      </c>
      <c r="G37" s="33">
        <f t="shared" si="2"/>
        <v>2794.16</v>
      </c>
      <c r="H37" s="33">
        <f t="shared" si="0"/>
        <v>61.590000000000146</v>
      </c>
      <c r="I37" s="33">
        <f t="shared" si="1"/>
        <v>2855.75</v>
      </c>
    </row>
    <row r="38" spans="1:9" ht="39" customHeight="1">
      <c r="A38" s="18" t="s">
        <v>27</v>
      </c>
      <c r="B38" s="34" t="s">
        <v>42</v>
      </c>
      <c r="C38" s="34" t="s">
        <v>42</v>
      </c>
      <c r="D38" s="34" t="s">
        <v>42</v>
      </c>
      <c r="E38" s="34" t="s">
        <v>42</v>
      </c>
      <c r="F38" s="34" t="s">
        <v>42</v>
      </c>
      <c r="G38" s="34" t="s">
        <v>42</v>
      </c>
      <c r="H38" s="34" t="s">
        <v>42</v>
      </c>
      <c r="I38" s="34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5"/>
      <c r="B42" s="36"/>
      <c r="C42" s="36"/>
      <c r="D42" s="36"/>
      <c r="E42" s="36"/>
      <c r="F42" s="36"/>
      <c r="G42" s="36"/>
      <c r="H42" s="36"/>
      <c r="I42" s="36"/>
    </row>
    <row r="43" spans="1:9">
      <c r="A43" s="37" t="s">
        <v>53</v>
      </c>
      <c r="B43" s="36"/>
      <c r="C43" s="36"/>
      <c r="D43" s="36"/>
      <c r="E43" s="36"/>
      <c r="F43" s="36"/>
      <c r="G43" s="36"/>
      <c r="H43" s="36"/>
      <c r="I43" s="36"/>
    </row>
    <row r="44" spans="1:9">
      <c r="A44" s="35"/>
      <c r="B44" s="36"/>
      <c r="C44" s="36"/>
      <c r="D44" s="36"/>
      <c r="E44" s="36"/>
      <c r="F44" s="36"/>
      <c r="G44" s="36"/>
      <c r="H44" s="36"/>
      <c r="I44" s="36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4" t="s">
        <v>32</v>
      </c>
      <c r="B47" s="45"/>
      <c r="C47" s="45"/>
      <c r="D47" s="45"/>
      <c r="E47" s="45"/>
      <c r="F47" s="45"/>
      <c r="G47" s="45"/>
      <c r="H47" s="45"/>
      <c r="I47" s="45"/>
    </row>
    <row r="48" spans="1:9" ht="14.25" customHeight="1">
      <c r="A48" s="39" t="s">
        <v>44</v>
      </c>
      <c r="D48" s="5"/>
      <c r="H48" s="40" t="s">
        <v>47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 ht="36.6">
      <c r="A51" s="42" t="s">
        <v>49</v>
      </c>
      <c r="B51" s="6"/>
      <c r="C51" s="1"/>
      <c r="D51" s="21"/>
      <c r="E51" s="1"/>
      <c r="F51" s="1"/>
      <c r="G51" s="1"/>
      <c r="H51" s="41" t="s">
        <v>45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8" t="s">
        <v>48</v>
      </c>
    </row>
  </sheetData>
  <customSheetViews>
    <customSheetView guid="{71451885-8234-46AC-87F5-6CCB57CA00BB}" fitToPage="1" topLeftCell="A34">
      <selection activeCell="E54" sqref="E54"/>
      <pageMargins left="0.11811023622047245" right="0.11811023622047245" top="0.15748031496062992" bottom="0.15748031496062992" header="0.31496062992125984" footer="0.31496062992125984"/>
      <pageSetup paperSize="9" scale="63" orientation="landscape" r:id="rId1"/>
    </customSheetView>
    <customSheetView guid="{A683F662-C532-4119-93D2-0E90851EFA44}" fitToPage="1" topLeftCell="A34">
      <selection activeCell="A54" sqref="A54"/>
      <pageMargins left="0.11811023622047245" right="0.11811023622047245" top="0.15748031496062992" bottom="0.15748031496062992" header="0.31496062992125984" footer="0.31496062992125984"/>
      <pageSetup paperSize="9" scale="64" orientation="landscape" r:id="rId2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3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4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7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8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9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0"/>
    </customSheetView>
    <customSheetView guid="{0DA429DB-3AB2-49F5-8194-27AB5C4F7703}" showPageBreaks="1" fitToPage="1" topLeftCell="A34">
      <selection activeCell="E54" sqref="E54"/>
      <pageMargins left="0.11811023622047245" right="0.11811023622047245" top="0.15748031496062992" bottom="0.15748031496062992" header="0.31496062992125984" footer="0.31496062992125984"/>
      <pageSetup paperSize="9" scale="63" orientation="landscape" r:id="rId11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3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customSheetViews>
    <customSheetView guid="{71451885-8234-46AC-87F5-6CCB57CA00BB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customSheetViews>
    <customSheetView guid="{71451885-8234-46AC-87F5-6CCB57CA00BB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Direktore</cp:lastModifiedBy>
  <cp:lastPrinted>2021-07-08T11:22:54Z</cp:lastPrinted>
  <dcterms:created xsi:type="dcterms:W3CDTF">2018-11-13T06:22:20Z</dcterms:created>
  <dcterms:modified xsi:type="dcterms:W3CDTF">2021-08-24T08:24:35Z</dcterms:modified>
</cp:coreProperties>
</file>